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m-solution share\seino share\★7_運用中\★202501運用開始_SARTホームページ\20240826_埼玉放射線技師会　ホームページ\★ホームページ更新作業\20251106-1\"/>
    </mc:Choice>
  </mc:AlternateContent>
  <xr:revisionPtr revIDLastSave="0" documentId="13_ncr:1_{11445ABB-03E1-48B3-8CDD-927C0E7C757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(様式4)30年申請書" sheetId="2" r:id="rId1"/>
    <sheet name="(様式5)30年履歴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16" i="3"/>
  <c r="F16" i="3"/>
  <c r="E30" i="3"/>
  <c r="F30" i="3" s="1"/>
  <c r="E31" i="3"/>
  <c r="F31" i="3"/>
  <c r="E32" i="3"/>
  <c r="E40" i="3" s="1"/>
  <c r="E33" i="3"/>
  <c r="F33" i="3" s="1"/>
  <c r="E34" i="3"/>
  <c r="F34" i="3"/>
  <c r="E35" i="3"/>
  <c r="F35" i="3" s="1"/>
  <c r="E36" i="3"/>
  <c r="F36" i="3" s="1"/>
  <c r="E37" i="3"/>
  <c r="F37" i="3"/>
  <c r="E38" i="3"/>
  <c r="F38" i="3" s="1"/>
  <c r="E39" i="3"/>
  <c r="F39" i="3"/>
  <c r="E44" i="3"/>
  <c r="F44" i="3"/>
  <c r="E45" i="3"/>
  <c r="F45" i="3" s="1"/>
  <c r="F41" i="3" l="1"/>
  <c r="F40" i="3"/>
  <c r="F32" i="3"/>
  <c r="F9" i="2" l="1"/>
</calcChain>
</file>

<file path=xl/sharedStrings.xml><?xml version="1.0" encoding="utf-8"?>
<sst xmlns="http://schemas.openxmlformats.org/spreadsheetml/2006/main" count="80" uniqueCount="62">
  <si>
    <t>氏名</t>
    <rPh sb="0" eb="2">
      <t>シメイ</t>
    </rPh>
    <phoneticPr fontId="1"/>
  </si>
  <si>
    <t>番号</t>
    <rPh sb="0" eb="2">
      <t>バンゴウ</t>
    </rPh>
    <phoneticPr fontId="1"/>
  </si>
  <si>
    <t>会員番号</t>
    <rPh sb="0" eb="4">
      <t>カイインバンゴウ</t>
    </rPh>
    <phoneticPr fontId="1"/>
  </si>
  <si>
    <t>業務歴適合確認</t>
    <rPh sb="0" eb="3">
      <t>ギョウムレキ</t>
    </rPh>
    <rPh sb="3" eb="5">
      <t>テキゴウ</t>
    </rPh>
    <rPh sb="5" eb="7">
      <t>カクニン</t>
    </rPh>
    <phoneticPr fontId="1"/>
  </si>
  <si>
    <t>出産育児等による離職期間の有無</t>
    <rPh sb="0" eb="2">
      <t>シュッサン</t>
    </rPh>
    <rPh sb="2" eb="4">
      <t>イクジ</t>
    </rPh>
    <rPh sb="4" eb="5">
      <t>トウ</t>
    </rPh>
    <rPh sb="8" eb="10">
      <t>リショク</t>
    </rPh>
    <rPh sb="10" eb="12">
      <t>キカン</t>
    </rPh>
    <rPh sb="13" eb="15">
      <t>ウム</t>
    </rPh>
    <phoneticPr fontId="1"/>
  </si>
  <si>
    <t>本会の名誉を傷つける行為の有無</t>
    <rPh sb="0" eb="2">
      <t>ホンカイ</t>
    </rPh>
    <rPh sb="3" eb="5">
      <t>メイヨ</t>
    </rPh>
    <rPh sb="6" eb="7">
      <t>キズ</t>
    </rPh>
    <rPh sb="10" eb="12">
      <t>コウイ</t>
    </rPh>
    <rPh sb="13" eb="15">
      <t>ウム</t>
    </rPh>
    <phoneticPr fontId="1"/>
  </si>
  <si>
    <t>履歴添付チェック</t>
    <rPh sb="0" eb="2">
      <t>リレキ</t>
    </rPh>
    <rPh sb="2" eb="4">
      <t>テンプ</t>
    </rPh>
    <phoneticPr fontId="1"/>
  </si>
  <si>
    <t>○○○　○○○</t>
    <phoneticPr fontId="1"/>
  </si>
  <si>
    <t>なし</t>
  </si>
  <si>
    <t>完納</t>
    <rPh sb="0" eb="2">
      <t>カンノウ</t>
    </rPh>
    <phoneticPr fontId="1"/>
  </si>
  <si>
    <t>なし</t>
    <phoneticPr fontId="1"/>
  </si>
  <si>
    <t>✓</t>
  </si>
  <si>
    <t>勤続30年表彰について</t>
    <rPh sb="0" eb="2">
      <t>キンゾク</t>
    </rPh>
    <rPh sb="4" eb="5">
      <t>ネン</t>
    </rPh>
    <rPh sb="5" eb="7">
      <t>ヒョウショウ</t>
    </rPh>
    <phoneticPr fontId="1"/>
  </si>
  <si>
    <t>　表彰規程第13条第1項に基づき、下記のとおり申請いたします。</t>
    <rPh sb="1" eb="3">
      <t>ヒョウショウ</t>
    </rPh>
    <rPh sb="3" eb="5">
      <t>キテイ</t>
    </rPh>
    <rPh sb="5" eb="6">
      <t>ダイ</t>
    </rPh>
    <rPh sb="8" eb="9">
      <t>ジョウ</t>
    </rPh>
    <rPh sb="9" eb="10">
      <t>ダイ</t>
    </rPh>
    <rPh sb="11" eb="12">
      <t>コウ</t>
    </rPh>
    <rPh sb="13" eb="14">
      <t>モト</t>
    </rPh>
    <rPh sb="17" eb="19">
      <t>カキ</t>
    </rPh>
    <rPh sb="23" eb="25">
      <t>シンセイ</t>
    </rPh>
    <phoneticPr fontId="1"/>
  </si>
  <si>
    <t>業務歴(年)(2026/3/31時点)</t>
    <rPh sb="0" eb="3">
      <t>ギョウムレキ</t>
    </rPh>
    <rPh sb="4" eb="5">
      <t>ネン</t>
    </rPh>
    <phoneticPr fontId="1"/>
  </si>
  <si>
    <t>2025年度までの年会費納入状況</t>
    <rPh sb="4" eb="6">
      <t>ネンド</t>
    </rPh>
    <rPh sb="9" eb="10">
      <t>ネン</t>
    </rPh>
    <rPh sb="10" eb="12">
      <t>カイヒ</t>
    </rPh>
    <rPh sb="12" eb="14">
      <t>ノウニュウ</t>
    </rPh>
    <rPh sb="14" eb="16">
      <t>ジョウキョウ</t>
    </rPh>
    <phoneticPr fontId="1"/>
  </si>
  <si>
    <t>以上</t>
    <rPh sb="0" eb="2">
      <t>イジョウ</t>
    </rPh>
    <phoneticPr fontId="1"/>
  </si>
  <si>
    <t>○○市消防署感謝賞 (人命救助)</t>
    <rPh sb="2" eb="3">
      <t>シ</t>
    </rPh>
    <rPh sb="3" eb="6">
      <t>ショウボウショ</t>
    </rPh>
    <rPh sb="6" eb="8">
      <t>カンシャ</t>
    </rPh>
    <rPh sb="8" eb="9">
      <t>ショウ</t>
    </rPh>
    <rPh sb="11" eb="15">
      <t>ジンメイキュウジョ</t>
    </rPh>
    <phoneticPr fontId="1"/>
  </si>
  <si>
    <t>○○大学総長賞 (課外活動)</t>
    <rPh sb="2" eb="4">
      <t>ダイガク</t>
    </rPh>
    <rPh sb="4" eb="6">
      <t>ソウチョウ</t>
    </rPh>
    <rPh sb="5" eb="6">
      <t>チョウ</t>
    </rPh>
    <rPh sb="6" eb="7">
      <t>ショウ</t>
    </rPh>
    <rPh sb="9" eb="13">
      <t>カガイカツドウ</t>
    </rPh>
    <phoneticPr fontId="1"/>
  </si>
  <si>
    <t>内容</t>
    <rPh sb="0" eb="2">
      <t>ナイヨウ</t>
    </rPh>
    <phoneticPr fontId="1"/>
  </si>
  <si>
    <t>年月日</t>
    <rPh sb="0" eb="3">
      <t>ネンガッピ</t>
    </rPh>
    <phoneticPr fontId="1"/>
  </si>
  <si>
    <t>項番</t>
    <rPh sb="0" eb="2">
      <t>コウバン</t>
    </rPh>
    <phoneticPr fontId="1"/>
  </si>
  <si>
    <t>(賞罰)</t>
    <rPh sb="1" eb="3">
      <t>ショウバツ</t>
    </rPh>
    <phoneticPr fontId="1"/>
  </si>
  <si>
    <t>介護のため</t>
  </si>
  <si>
    <t>離職期間</t>
  </si>
  <si>
    <t>days360</t>
    <phoneticPr fontId="1"/>
  </si>
  <si>
    <t>事由</t>
  </si>
  <si>
    <t>至</t>
    <rPh sb="0" eb="1">
      <t>イタ</t>
    </rPh>
    <phoneticPr fontId="1"/>
  </si>
  <si>
    <t>自</t>
    <rPh sb="0" eb="1">
      <t>ジ</t>
    </rPh>
    <phoneticPr fontId="1"/>
  </si>
  <si>
    <t>(出産/育児/介護等による離職歴)</t>
  </si>
  <si>
    <t>合計</t>
    <rPh sb="0" eb="2">
      <t>ゴウケイ</t>
    </rPh>
    <phoneticPr fontId="1"/>
  </si>
  <si>
    <t>○○○○○○○○○○○○○○○○病院</t>
    <rPh sb="16" eb="18">
      <t>ビョウイン</t>
    </rPh>
    <phoneticPr fontId="1"/>
  </si>
  <si>
    <t>業務歴</t>
    <rPh sb="0" eb="3">
      <t>ギョウムレキ</t>
    </rPh>
    <phoneticPr fontId="1"/>
  </si>
  <si>
    <t>勤務先名</t>
    <rPh sb="0" eb="3">
      <t>キンムサキ</t>
    </rPh>
    <rPh sb="3" eb="4">
      <t>メイ</t>
    </rPh>
    <phoneticPr fontId="1"/>
  </si>
  <si>
    <t>(診療放射線技師業務歴)</t>
    <rPh sb="1" eb="3">
      <t>シンリョウ</t>
    </rPh>
    <rPh sb="3" eb="6">
      <t>ホウシャセン</t>
    </rPh>
    <rPh sb="6" eb="8">
      <t>ギシ</t>
    </rPh>
    <rPh sb="8" eb="11">
      <t>ギョウムレキ</t>
    </rPh>
    <phoneticPr fontId="1"/>
  </si>
  <si>
    <t>登録年月日</t>
    <rPh sb="0" eb="2">
      <t>トウロク</t>
    </rPh>
    <rPh sb="2" eb="5">
      <t>ネンガッピ</t>
    </rPh>
    <phoneticPr fontId="1"/>
  </si>
  <si>
    <t>技師籍番号</t>
    <rPh sb="0" eb="2">
      <t>ギシ</t>
    </rPh>
    <rPh sb="2" eb="3">
      <t>セキ</t>
    </rPh>
    <rPh sb="3" eb="5">
      <t>バンゴウ</t>
    </rPh>
    <phoneticPr fontId="1"/>
  </si>
  <si>
    <t>診療放射線技師</t>
  </si>
  <si>
    <t>免許の種類</t>
    <rPh sb="0" eb="2">
      <t>メンキョ</t>
    </rPh>
    <rPh sb="3" eb="5">
      <t>シュルイ</t>
    </rPh>
    <phoneticPr fontId="1"/>
  </si>
  <si>
    <t>項目</t>
    <rPh sb="0" eb="2">
      <t>コウモク</t>
    </rPh>
    <phoneticPr fontId="1"/>
  </si>
  <si>
    <t>(診療放射線技師免許情報)</t>
    <rPh sb="1" eb="3">
      <t>シンリョウ</t>
    </rPh>
    <rPh sb="3" eb="6">
      <t>ホウシャセン</t>
    </rPh>
    <rPh sb="6" eb="8">
      <t>ギシ</t>
    </rPh>
    <rPh sb="8" eb="10">
      <t>メンキョ</t>
    </rPh>
    <rPh sb="10" eb="12">
      <t>ジョウホウ</t>
    </rPh>
    <phoneticPr fontId="1"/>
  </si>
  <si>
    <t>○○大学短期大学部放射線学科　卒業</t>
    <rPh sb="2" eb="4">
      <t>ダイガク</t>
    </rPh>
    <rPh sb="4" eb="8">
      <t>タンキダイガク</t>
    </rPh>
    <rPh sb="8" eb="9">
      <t>ブ</t>
    </rPh>
    <rPh sb="9" eb="12">
      <t>ホウシャセン</t>
    </rPh>
    <rPh sb="12" eb="14">
      <t>ガッカ</t>
    </rPh>
    <rPh sb="15" eb="17">
      <t>ソツギョウ</t>
    </rPh>
    <phoneticPr fontId="1"/>
  </si>
  <si>
    <t>学校名</t>
    <rPh sb="0" eb="3">
      <t>ガッコウメイ</t>
    </rPh>
    <phoneticPr fontId="1"/>
  </si>
  <si>
    <t>卒業年月日</t>
    <rPh sb="0" eb="2">
      <t>ソツギョウ</t>
    </rPh>
    <rPh sb="2" eb="5">
      <t>ネンガッピ</t>
    </rPh>
    <phoneticPr fontId="1"/>
  </si>
  <si>
    <t>(診療放射線技師養成学校歴)</t>
    <rPh sb="1" eb="3">
      <t>シンリョウ</t>
    </rPh>
    <rPh sb="3" eb="6">
      <t>ホウシャセン</t>
    </rPh>
    <rPh sb="6" eb="8">
      <t>ギシ</t>
    </rPh>
    <rPh sb="8" eb="10">
      <t>ヨウセイ</t>
    </rPh>
    <rPh sb="10" eb="12">
      <t>ガッコウ</t>
    </rPh>
    <rPh sb="12" eb="13">
      <t>レキ</t>
    </rPh>
    <phoneticPr fontId="1"/>
  </si>
  <si>
    <t>会員歴</t>
    <rPh sb="0" eb="3">
      <t>カイインレキ</t>
    </rPh>
    <phoneticPr fontId="1"/>
  </si>
  <si>
    <t>JART入会日</t>
    <rPh sb="4" eb="6">
      <t>ニュウカイ</t>
    </rPh>
    <rPh sb="6" eb="7">
      <t>ヒ</t>
    </rPh>
    <phoneticPr fontId="1"/>
  </si>
  <si>
    <t>会員番号</t>
    <rPh sb="0" eb="2">
      <t>カイイン</t>
    </rPh>
    <rPh sb="2" eb="4">
      <t>バンゴウ</t>
    </rPh>
    <phoneticPr fontId="1"/>
  </si>
  <si>
    <t>(JART会員歴)</t>
    <rPh sb="5" eb="7">
      <t>カイイン</t>
    </rPh>
    <rPh sb="7" eb="8">
      <t>レキ</t>
    </rPh>
    <phoneticPr fontId="1"/>
  </si>
  <si>
    <t>00-0000-0000</t>
  </si>
  <si>
    <t>電話番号</t>
  </si>
  <si>
    <t>〒000-0000　東京都港区三田１－４－２８三田国際アパート２２１１</t>
  </si>
  <si>
    <t>自宅住所</t>
    <rPh sb="0" eb="2">
      <t>ジタク</t>
    </rPh>
    <rPh sb="2" eb="4">
      <t>ジュウショ</t>
    </rPh>
    <phoneticPr fontId="1"/>
  </si>
  <si>
    <t>生年月日</t>
    <rPh sb="0" eb="4">
      <t>セイネンガッピ</t>
    </rPh>
    <phoneticPr fontId="1"/>
  </si>
  <si>
    <t>男性</t>
  </si>
  <si>
    <t>性別</t>
    <rPh sb="0" eb="2">
      <t>セイベツ</t>
    </rPh>
    <phoneticPr fontId="1"/>
  </si>
  <si>
    <t>日本　太郎</t>
    <rPh sb="0" eb="2">
      <t>ニホン</t>
    </rPh>
    <rPh sb="3" eb="5">
      <t>タロウ</t>
    </rPh>
    <phoneticPr fontId="1"/>
  </si>
  <si>
    <t>現在</t>
    <rPh sb="0" eb="2">
      <t>ゲンザイ</t>
    </rPh>
    <phoneticPr fontId="1"/>
  </si>
  <si>
    <t>(基本情報)</t>
    <rPh sb="1" eb="5">
      <t>キホンジョウホウ</t>
    </rPh>
    <phoneticPr fontId="1"/>
  </si>
  <si>
    <t>30年勤続表彰者用</t>
    <rPh sb="2" eb="3">
      <t>ネン</t>
    </rPh>
    <rPh sb="3" eb="5">
      <t>キンゾク</t>
    </rPh>
    <rPh sb="5" eb="8">
      <t>ヒョウショウシャ</t>
    </rPh>
    <rPh sb="8" eb="9">
      <t>ヨウ</t>
    </rPh>
    <phoneticPr fontId="1"/>
  </si>
  <si>
    <t>履歴書</t>
    <rPh sb="0" eb="3">
      <t>リレキショ</t>
    </rPh>
    <phoneticPr fontId="1"/>
  </si>
  <si>
    <t>(様式第5号)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</si>
</sst>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游ゴシック Medium"/>
      <family val="3"/>
      <charset val="128"/>
    </font>
    <font>
      <sz val="9"/>
      <color rgb="FF0070C0"/>
      <name val="游ゴシック Medium"/>
      <family val="3"/>
      <charset val="128"/>
    </font>
    <font>
      <sz val="9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  <protection locked="0"/>
    </xf>
    <xf numFmtId="0" fontId="4" fillId="2" borderId="1" xfId="0" applyFont="1" applyFill="1" applyBorder="1" applyAlignment="1">
      <alignment horizontal="left" vertical="top" wrapText="1"/>
    </xf>
    <xf numFmtId="176" fontId="3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right" vertical="top"/>
    </xf>
    <xf numFmtId="14" fontId="3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 applyProtection="1">
      <alignment horizontal="left" vertical="top" wrapText="1"/>
      <protection locked="0"/>
    </xf>
    <xf numFmtId="14" fontId="2" fillId="0" borderId="0" xfId="0" applyNumberFormat="1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>
      <alignment vertical="top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8D0A-D600-4495-9435-5AD662F816AC}">
  <dimension ref="A1:J9"/>
  <sheetViews>
    <sheetView tabSelected="1" workbookViewId="0"/>
  </sheetViews>
  <sheetFormatPr defaultRowHeight="18.75" x14ac:dyDescent="0.4"/>
  <sheetData>
    <row r="1" spans="1:10" x14ac:dyDescent="0.4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4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4">
      <c r="A4" s="3" t="s">
        <v>13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4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4">
      <c r="A6" s="3"/>
      <c r="B6" s="3"/>
      <c r="C6" s="4"/>
      <c r="D6" s="3"/>
      <c r="E6" s="3"/>
      <c r="F6" s="3"/>
      <c r="G6" s="3"/>
      <c r="H6" s="3"/>
      <c r="I6" s="3"/>
      <c r="J6" s="3"/>
    </row>
    <row r="7" spans="1:10" x14ac:dyDescent="0.4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47.25" x14ac:dyDescent="0.4">
      <c r="A8" s="5" t="s">
        <v>1</v>
      </c>
      <c r="B8" s="5" t="s">
        <v>2</v>
      </c>
      <c r="C8" s="14" t="s">
        <v>0</v>
      </c>
      <c r="D8" s="14"/>
      <c r="E8" s="5" t="s">
        <v>14</v>
      </c>
      <c r="F8" s="5" t="s">
        <v>3</v>
      </c>
      <c r="G8" s="5" t="s">
        <v>4</v>
      </c>
      <c r="H8" s="5" t="s">
        <v>15</v>
      </c>
      <c r="I8" s="5" t="s">
        <v>5</v>
      </c>
      <c r="J8" s="5" t="s">
        <v>6</v>
      </c>
    </row>
    <row r="9" spans="1:10" ht="63" customHeight="1" x14ac:dyDescent="0.4">
      <c r="A9" s="3">
        <v>1</v>
      </c>
      <c r="B9" s="2">
        <v>99999</v>
      </c>
      <c r="C9" s="15" t="s">
        <v>7</v>
      </c>
      <c r="D9" s="15"/>
      <c r="E9" s="6">
        <v>30</v>
      </c>
      <c r="F9" s="1" t="str">
        <f>IF(E9="","",IF(E9&gt;=30,"適合","要確認"))</f>
        <v>適合</v>
      </c>
      <c r="G9" s="2" t="s">
        <v>8</v>
      </c>
      <c r="H9" s="2" t="s">
        <v>9</v>
      </c>
      <c r="I9" s="2" t="s">
        <v>10</v>
      </c>
      <c r="J9" s="2" t="s">
        <v>11</v>
      </c>
    </row>
  </sheetData>
  <mergeCells count="4">
    <mergeCell ref="A2:J2"/>
    <mergeCell ref="A5:J5"/>
    <mergeCell ref="C8:D8"/>
    <mergeCell ref="C9:D9"/>
  </mergeCells>
  <phoneticPr fontId="1"/>
  <conditionalFormatting sqref="F9:G9">
    <cfRule type="containsText" dxfId="6" priority="5" operator="containsText" text="要確認">
      <formula>NOT(ISERROR(SEARCH("要確認",F9)))</formula>
    </cfRule>
  </conditionalFormatting>
  <conditionalFormatting sqref="G9">
    <cfRule type="containsText" dxfId="5" priority="1" operator="containsText" text="あり">
      <formula>NOT(ISERROR(SEARCH("あり",G9)))</formula>
    </cfRule>
    <cfRule type="containsText" dxfId="4" priority="2" operator="containsText" text="あり">
      <formula>NOT(ISERROR(SEARCH("あり",G9)))</formula>
    </cfRule>
  </conditionalFormatting>
  <conditionalFormatting sqref="H9">
    <cfRule type="containsText" dxfId="3" priority="4" operator="containsText" text="未納">
      <formula>NOT(ISERROR(SEARCH("未納",H9)))</formula>
    </cfRule>
  </conditionalFormatting>
  <conditionalFormatting sqref="I9">
    <cfRule type="containsText" dxfId="2" priority="3" operator="containsText" text="あり">
      <formula>NOT(ISERROR(SEARCH("あり",I9)))</formula>
    </cfRule>
  </conditionalFormatting>
  <dataValidations count="6">
    <dataValidation type="list" errorStyle="information" allowBlank="1" showInputMessage="1" showErrorMessage="1" error="プルダウンから選んでください" sqref="J9" xr:uid="{6FB6683A-852C-473F-BE24-7F8C0F6EED70}">
      <formula1>"✓"</formula1>
    </dataValidation>
    <dataValidation type="whole" errorStyle="information" allowBlank="1" showInputMessage="1" showErrorMessage="1" error="数字を入力してください" sqref="C6" xr:uid="{257E243C-5A62-4C8A-901D-0707537AC9C4}">
      <formula1>1</formula1>
      <formula2>20</formula2>
    </dataValidation>
    <dataValidation type="list" errorStyle="information" allowBlank="1" showInputMessage="1" showErrorMessage="1" error="プルダウンから選んでください" sqref="H9" xr:uid="{3BA0F93E-C186-4418-802C-943028F28F41}">
      <formula1>"完納,未納"</formula1>
    </dataValidation>
    <dataValidation type="list" errorStyle="information" allowBlank="1" showInputMessage="1" showErrorMessage="1" error="プルダウンから選んでください" sqref="I9 G9" xr:uid="{2308EFB1-900A-4224-891A-8275984296F4}">
      <formula1>"あり,なし"</formula1>
    </dataValidation>
    <dataValidation type="whole" errorStyle="information" allowBlank="1" showInputMessage="1" showErrorMessage="1" error="数字を入力してください" sqref="B9" xr:uid="{DA20DD97-D2BC-4611-B265-11BD82340394}">
      <formula1>0</formula1>
      <formula2>100000</formula2>
    </dataValidation>
    <dataValidation type="whole" errorStyle="information" allowBlank="1" showInputMessage="1" showErrorMessage="1" error="数字を入力してください" sqref="E9" xr:uid="{8138F119-4AE0-4557-A438-1289DE543FE5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8FE7-3708-4213-8EC6-1F04E6E81F3F}">
  <dimension ref="A1:G51"/>
  <sheetViews>
    <sheetView zoomScale="110" zoomScaleNormal="110" workbookViewId="0">
      <selection sqref="A1:G1"/>
    </sheetView>
  </sheetViews>
  <sheetFormatPr defaultColWidth="8.625" defaultRowHeight="15.75" x14ac:dyDescent="0.4"/>
  <cols>
    <col min="1" max="1" width="3.875" style="1" customWidth="1"/>
    <col min="2" max="3" width="9.875" style="1" customWidth="1"/>
    <col min="4" max="4" width="43.75" style="1" customWidth="1"/>
    <col min="5" max="5" width="7.375" style="1" hidden="1" customWidth="1"/>
    <col min="6" max="6" width="8.125" style="1" customWidth="1"/>
    <col min="7" max="7" width="5" style="1" customWidth="1"/>
    <col min="8" max="8" width="13.25" style="1" customWidth="1"/>
    <col min="9" max="16384" width="8.625" style="1"/>
  </cols>
  <sheetData>
    <row r="1" spans="1:7" x14ac:dyDescent="0.4">
      <c r="A1" s="17" t="s">
        <v>61</v>
      </c>
      <c r="B1" s="17"/>
      <c r="C1" s="17"/>
      <c r="D1" s="17"/>
      <c r="E1" s="17"/>
      <c r="F1" s="17"/>
      <c r="G1" s="17"/>
    </row>
    <row r="2" spans="1:7" x14ac:dyDescent="0.4">
      <c r="A2" s="21" t="s">
        <v>60</v>
      </c>
      <c r="B2" s="21"/>
      <c r="C2" s="21"/>
      <c r="D2" s="21"/>
      <c r="E2" s="21"/>
      <c r="F2" s="21"/>
      <c r="G2" s="21"/>
    </row>
    <row r="3" spans="1:7" x14ac:dyDescent="0.4">
      <c r="A3" s="21" t="s">
        <v>59</v>
      </c>
      <c r="B3" s="21"/>
      <c r="C3" s="21"/>
      <c r="D3" s="21"/>
      <c r="E3" s="21"/>
      <c r="F3" s="21"/>
      <c r="G3" s="21"/>
    </row>
    <row r="4" spans="1:7" x14ac:dyDescent="0.4">
      <c r="A4" s="1" t="s">
        <v>58</v>
      </c>
      <c r="C4" s="19">
        <v>46112</v>
      </c>
      <c r="D4" s="19"/>
      <c r="E4" s="19"/>
      <c r="F4" s="19"/>
      <c r="G4" s="1" t="s">
        <v>57</v>
      </c>
    </row>
    <row r="5" spans="1:7" x14ac:dyDescent="0.4">
      <c r="A5" s="12" t="s">
        <v>21</v>
      </c>
      <c r="B5" s="12" t="s">
        <v>39</v>
      </c>
      <c r="C5" s="12" t="s">
        <v>19</v>
      </c>
      <c r="D5" s="12"/>
      <c r="E5" s="12"/>
      <c r="F5" s="12"/>
      <c r="G5" s="12"/>
    </row>
    <row r="6" spans="1:7" x14ac:dyDescent="0.4">
      <c r="A6" s="1">
        <v>1</v>
      </c>
      <c r="B6" s="1" t="s">
        <v>0</v>
      </c>
      <c r="C6" s="15" t="s">
        <v>56</v>
      </c>
      <c r="D6" s="15"/>
      <c r="E6" s="15"/>
      <c r="F6" s="15"/>
      <c r="G6" s="15"/>
    </row>
    <row r="7" spans="1:7" x14ac:dyDescent="0.4">
      <c r="A7" s="1">
        <v>2</v>
      </c>
      <c r="B7" s="1" t="s">
        <v>55</v>
      </c>
      <c r="C7" s="2" t="s">
        <v>54</v>
      </c>
    </row>
    <row r="8" spans="1:7" x14ac:dyDescent="0.4">
      <c r="A8" s="1">
        <v>3</v>
      </c>
      <c r="B8" s="1" t="s">
        <v>53</v>
      </c>
      <c r="C8" s="8">
        <v>23743</v>
      </c>
      <c r="D8" s="11" t="str">
        <f>"("&amp;DATEDIF(C8,C4,"Y")&amp;"歳)"</f>
        <v>(61歳)</v>
      </c>
      <c r="F8" s="17"/>
      <c r="G8" s="17"/>
    </row>
    <row r="9" spans="1:7" x14ac:dyDescent="0.4">
      <c r="A9" s="1">
        <v>4</v>
      </c>
      <c r="B9" s="1" t="s">
        <v>52</v>
      </c>
      <c r="C9" s="18" t="s">
        <v>51</v>
      </c>
      <c r="D9" s="15"/>
      <c r="E9" s="15"/>
      <c r="F9" s="15"/>
      <c r="G9" s="15"/>
    </row>
    <row r="10" spans="1:7" ht="15" customHeight="1" x14ac:dyDescent="0.4">
      <c r="A10" s="1">
        <v>5</v>
      </c>
      <c r="B10" s="1" t="s">
        <v>50</v>
      </c>
      <c r="C10" s="18" t="s">
        <v>49</v>
      </c>
      <c r="D10" s="18"/>
      <c r="E10" s="18"/>
      <c r="F10" s="18"/>
      <c r="G10" s="18"/>
    </row>
    <row r="11" spans="1:7" ht="5.0999999999999996" customHeight="1" x14ac:dyDescent="0.4"/>
    <row r="12" spans="1:7" x14ac:dyDescent="0.4">
      <c r="A12" s="1" t="s">
        <v>48</v>
      </c>
    </row>
    <row r="13" spans="1:7" s="9" customFormat="1" x14ac:dyDescent="0.4">
      <c r="A13" s="10" t="s">
        <v>21</v>
      </c>
      <c r="B13" s="10" t="s">
        <v>39</v>
      </c>
      <c r="C13" s="10" t="s">
        <v>19</v>
      </c>
      <c r="D13" s="10"/>
      <c r="E13" s="10"/>
      <c r="F13" s="10"/>
      <c r="G13" s="10"/>
    </row>
    <row r="14" spans="1:7" x14ac:dyDescent="0.4">
      <c r="A14" s="1">
        <v>6</v>
      </c>
      <c r="B14" s="1" t="s">
        <v>47</v>
      </c>
      <c r="C14" s="2">
        <v>99999</v>
      </c>
    </row>
    <row r="15" spans="1:7" x14ac:dyDescent="0.4">
      <c r="A15" s="1">
        <v>7</v>
      </c>
      <c r="B15" s="1" t="s">
        <v>46</v>
      </c>
      <c r="C15" s="8">
        <v>32994</v>
      </c>
      <c r="F15" s="17"/>
      <c r="G15" s="17"/>
    </row>
    <row r="16" spans="1:7" x14ac:dyDescent="0.4">
      <c r="A16" s="1">
        <v>8</v>
      </c>
      <c r="B16" s="1" t="s">
        <v>45</v>
      </c>
      <c r="C16" s="11">
        <f>DATEDIF(C15,C4,"Y")</f>
        <v>35</v>
      </c>
      <c r="F16" s="17" t="str">
        <f>IF(C16&gt;=15,"適合","要確認")</f>
        <v>適合</v>
      </c>
      <c r="G16" s="17"/>
    </row>
    <row r="17" spans="1:7" ht="5.0999999999999996" customHeight="1" x14ac:dyDescent="0.4">
      <c r="D17" s="7"/>
      <c r="E17" s="7"/>
      <c r="F17" s="7"/>
      <c r="G17" s="7"/>
    </row>
    <row r="18" spans="1:7" x14ac:dyDescent="0.4">
      <c r="A18" s="1" t="s">
        <v>44</v>
      </c>
    </row>
    <row r="19" spans="1:7" s="9" customFormat="1" x14ac:dyDescent="0.4">
      <c r="A19" s="10" t="s">
        <v>21</v>
      </c>
      <c r="B19" s="10" t="s">
        <v>43</v>
      </c>
      <c r="C19" s="16" t="s">
        <v>42</v>
      </c>
      <c r="D19" s="16"/>
      <c r="E19" s="16"/>
      <c r="F19" s="16"/>
      <c r="G19" s="16"/>
    </row>
    <row r="20" spans="1:7" x14ac:dyDescent="0.4">
      <c r="A20" s="1">
        <v>9</v>
      </c>
      <c r="B20" s="8">
        <v>32952</v>
      </c>
      <c r="C20" s="15" t="s">
        <v>41</v>
      </c>
      <c r="D20" s="15"/>
      <c r="E20" s="15"/>
      <c r="F20" s="15"/>
      <c r="G20" s="15"/>
    </row>
    <row r="21" spans="1:7" ht="5.0999999999999996" customHeight="1" x14ac:dyDescent="0.4"/>
    <row r="22" spans="1:7" x14ac:dyDescent="0.4">
      <c r="A22" s="1" t="s">
        <v>40</v>
      </c>
    </row>
    <row r="23" spans="1:7" s="9" customFormat="1" x14ac:dyDescent="0.4">
      <c r="A23" s="10" t="s">
        <v>21</v>
      </c>
      <c r="B23" s="10" t="s">
        <v>39</v>
      </c>
      <c r="C23" s="10"/>
      <c r="D23" s="10"/>
      <c r="E23" s="10"/>
      <c r="F23" s="10"/>
      <c r="G23" s="10"/>
    </row>
    <row r="24" spans="1:7" x14ac:dyDescent="0.4">
      <c r="A24" s="1">
        <v>10</v>
      </c>
      <c r="B24" s="1" t="s">
        <v>38</v>
      </c>
      <c r="C24" s="2" t="s">
        <v>37</v>
      </c>
    </row>
    <row r="25" spans="1:7" x14ac:dyDescent="0.4">
      <c r="A25" s="1">
        <v>11</v>
      </c>
      <c r="B25" s="1" t="s">
        <v>36</v>
      </c>
      <c r="C25" s="2">
        <v>99999</v>
      </c>
    </row>
    <row r="26" spans="1:7" x14ac:dyDescent="0.4">
      <c r="A26" s="1">
        <v>12</v>
      </c>
      <c r="B26" s="1" t="s">
        <v>35</v>
      </c>
      <c r="C26" s="8">
        <v>32995</v>
      </c>
    </row>
    <row r="27" spans="1:7" ht="5.0999999999999996" customHeight="1" x14ac:dyDescent="0.4"/>
    <row r="28" spans="1:7" x14ac:dyDescent="0.4">
      <c r="A28" s="1" t="s">
        <v>34</v>
      </c>
    </row>
    <row r="29" spans="1:7" s="9" customFormat="1" x14ac:dyDescent="0.4">
      <c r="A29" s="10" t="s">
        <v>21</v>
      </c>
      <c r="B29" s="10" t="s">
        <v>28</v>
      </c>
      <c r="C29" s="10" t="s">
        <v>27</v>
      </c>
      <c r="D29" s="10" t="s">
        <v>33</v>
      </c>
      <c r="E29" s="10" t="s">
        <v>25</v>
      </c>
      <c r="F29" s="16" t="s">
        <v>32</v>
      </c>
      <c r="G29" s="16"/>
    </row>
    <row r="30" spans="1:7" x14ac:dyDescent="0.4">
      <c r="A30" s="1">
        <v>13</v>
      </c>
      <c r="B30" s="8">
        <v>32964</v>
      </c>
      <c r="C30" s="8">
        <v>33024</v>
      </c>
      <c r="D30" s="2" t="s">
        <v>31</v>
      </c>
      <c r="E30" s="1">
        <f t="shared" ref="E30:E39" si="0">DAYS360(B30,C30)</f>
        <v>60</v>
      </c>
      <c r="F30" s="20" t="str">
        <f t="shared" ref="F30:F40" si="1">TEXT(INT(E30/360),"0年;;")&amp;TEXT(MOD(INT(E30/30),12),"0月;;")&amp;TEXT(MOD(E30,30),"0日;;")</f>
        <v>2月</v>
      </c>
      <c r="G30" s="20"/>
    </row>
    <row r="31" spans="1:7" x14ac:dyDescent="0.4">
      <c r="A31" s="1">
        <v>14</v>
      </c>
      <c r="B31" s="8">
        <v>33970</v>
      </c>
      <c r="C31" s="8">
        <v>36616</v>
      </c>
      <c r="D31" s="2" t="s">
        <v>31</v>
      </c>
      <c r="E31" s="1">
        <f t="shared" si="0"/>
        <v>2610</v>
      </c>
      <c r="F31" s="20" t="str">
        <f t="shared" si="1"/>
        <v>7年3月</v>
      </c>
      <c r="G31" s="20"/>
    </row>
    <row r="32" spans="1:7" x14ac:dyDescent="0.4">
      <c r="A32" s="1">
        <v>15</v>
      </c>
      <c r="B32" s="8">
        <v>36617</v>
      </c>
      <c r="C32" s="8">
        <v>40394</v>
      </c>
      <c r="D32" s="2" t="s">
        <v>31</v>
      </c>
      <c r="E32" s="1">
        <f t="shared" si="0"/>
        <v>3723</v>
      </c>
      <c r="F32" s="20" t="str">
        <f t="shared" si="1"/>
        <v>10年4月3日</v>
      </c>
      <c r="G32" s="20"/>
    </row>
    <row r="33" spans="1:7" x14ac:dyDescent="0.4">
      <c r="A33" s="1">
        <v>16</v>
      </c>
      <c r="B33" s="8">
        <v>40977</v>
      </c>
      <c r="C33" s="8">
        <v>43911</v>
      </c>
      <c r="D33" s="2" t="s">
        <v>31</v>
      </c>
      <c r="E33" s="1">
        <f t="shared" si="0"/>
        <v>2892</v>
      </c>
      <c r="F33" s="20" t="str">
        <f t="shared" si="1"/>
        <v>8年12日</v>
      </c>
      <c r="G33" s="20"/>
    </row>
    <row r="34" spans="1:7" x14ac:dyDescent="0.4">
      <c r="A34" s="1">
        <v>17</v>
      </c>
      <c r="B34" s="8">
        <v>43922</v>
      </c>
      <c r="C34" s="8">
        <v>45747</v>
      </c>
      <c r="D34" s="2" t="s">
        <v>31</v>
      </c>
      <c r="E34" s="1">
        <f t="shared" si="0"/>
        <v>1800</v>
      </c>
      <c r="F34" s="20" t="str">
        <f t="shared" si="1"/>
        <v>5年</v>
      </c>
      <c r="G34" s="20"/>
    </row>
    <row r="35" spans="1:7" x14ac:dyDescent="0.4">
      <c r="A35" s="1">
        <v>18</v>
      </c>
      <c r="B35" s="8"/>
      <c r="C35" s="8"/>
      <c r="D35" s="2"/>
      <c r="E35" s="1">
        <f t="shared" si="0"/>
        <v>0</v>
      </c>
      <c r="F35" s="22" t="str">
        <f t="shared" si="1"/>
        <v/>
      </c>
      <c r="G35" s="22"/>
    </row>
    <row r="36" spans="1:7" x14ac:dyDescent="0.4">
      <c r="A36" s="1">
        <v>19</v>
      </c>
      <c r="B36" s="8"/>
      <c r="C36" s="8"/>
      <c r="D36" s="2"/>
      <c r="E36" s="1">
        <f t="shared" si="0"/>
        <v>0</v>
      </c>
      <c r="F36" s="22" t="str">
        <f t="shared" si="1"/>
        <v/>
      </c>
      <c r="G36" s="22"/>
    </row>
    <row r="37" spans="1:7" x14ac:dyDescent="0.4">
      <c r="A37" s="1">
        <v>20</v>
      </c>
      <c r="B37" s="8"/>
      <c r="C37" s="8"/>
      <c r="D37" s="2"/>
      <c r="E37" s="1">
        <f t="shared" si="0"/>
        <v>0</v>
      </c>
      <c r="F37" s="22" t="str">
        <f t="shared" si="1"/>
        <v/>
      </c>
      <c r="G37" s="22"/>
    </row>
    <row r="38" spans="1:7" x14ac:dyDescent="0.4">
      <c r="A38" s="1">
        <v>21</v>
      </c>
      <c r="B38" s="8"/>
      <c r="C38" s="8"/>
      <c r="D38" s="2"/>
      <c r="E38" s="1">
        <f t="shared" si="0"/>
        <v>0</v>
      </c>
      <c r="F38" s="22" t="str">
        <f t="shared" si="1"/>
        <v/>
      </c>
      <c r="G38" s="22"/>
    </row>
    <row r="39" spans="1:7" x14ac:dyDescent="0.4">
      <c r="A39" s="1">
        <v>22</v>
      </c>
      <c r="B39" s="8"/>
      <c r="C39" s="8"/>
      <c r="D39" s="2"/>
      <c r="E39" s="1">
        <f t="shared" si="0"/>
        <v>0</v>
      </c>
      <c r="F39" s="22" t="str">
        <f t="shared" si="1"/>
        <v/>
      </c>
      <c r="G39" s="22"/>
    </row>
    <row r="40" spans="1:7" x14ac:dyDescent="0.4">
      <c r="D40" s="7" t="s">
        <v>30</v>
      </c>
      <c r="E40" s="1">
        <f>SUM(E30:E39)</f>
        <v>11085</v>
      </c>
      <c r="F40" s="25" t="str">
        <f t="shared" si="1"/>
        <v>30年9月15日</v>
      </c>
      <c r="G40" s="25"/>
    </row>
    <row r="41" spans="1:7" x14ac:dyDescent="0.4">
      <c r="D41" s="7"/>
      <c r="F41" s="17" t="str">
        <f>IF(E40&gt;=10800,"適合","要確認")</f>
        <v>適合</v>
      </c>
      <c r="G41" s="17"/>
    </row>
    <row r="42" spans="1:7" x14ac:dyDescent="0.4">
      <c r="A42" s="1" t="s">
        <v>29</v>
      </c>
    </row>
    <row r="43" spans="1:7" s="9" customFormat="1" x14ac:dyDescent="0.4">
      <c r="A43" s="10" t="s">
        <v>21</v>
      </c>
      <c r="B43" s="10" t="s">
        <v>28</v>
      </c>
      <c r="C43" s="10" t="s">
        <v>27</v>
      </c>
      <c r="D43" s="10" t="s">
        <v>26</v>
      </c>
      <c r="E43" s="10" t="s">
        <v>25</v>
      </c>
      <c r="F43" s="16" t="s">
        <v>24</v>
      </c>
      <c r="G43" s="16"/>
    </row>
    <row r="44" spans="1:7" x14ac:dyDescent="0.4">
      <c r="A44" s="1">
        <v>23</v>
      </c>
      <c r="B44" s="8">
        <v>33025</v>
      </c>
      <c r="C44" s="8">
        <v>33969</v>
      </c>
      <c r="D44" s="2" t="s">
        <v>23</v>
      </c>
      <c r="E44" s="1">
        <f>DAYS360(B44,C44)</f>
        <v>930</v>
      </c>
      <c r="F44" s="23" t="str">
        <f>TEXT(INT(E44/360),"0年;;")&amp;TEXT(MOD(INT(E44/30),12),"0月;;")&amp;TEXT(MOD(E44,30),"0日;;")</f>
        <v>2年7月</v>
      </c>
      <c r="G44" s="23"/>
    </row>
    <row r="45" spans="1:7" x14ac:dyDescent="0.4">
      <c r="A45" s="1">
        <v>24</v>
      </c>
      <c r="B45" s="8"/>
      <c r="C45" s="8"/>
      <c r="D45" s="2"/>
      <c r="E45" s="1">
        <f>DAYS360(B45,C45)</f>
        <v>0</v>
      </c>
      <c r="F45" s="24" t="str">
        <f>TEXT(INT(E45/360),"0年;;")&amp;TEXT(MOD(INT(E45/30),12),"0月;;")&amp;TEXT(MOD(E45,30),"0日;;")</f>
        <v/>
      </c>
      <c r="G45" s="24"/>
    </row>
    <row r="46" spans="1:7" ht="5.0999999999999996" customHeight="1" x14ac:dyDescent="0.4">
      <c r="D46" s="7"/>
      <c r="F46" s="7"/>
      <c r="G46" s="7"/>
    </row>
    <row r="47" spans="1:7" x14ac:dyDescent="0.4">
      <c r="A47" s="1" t="s">
        <v>22</v>
      </c>
    </row>
    <row r="48" spans="1:7" s="9" customFormat="1" x14ac:dyDescent="0.4">
      <c r="A48" s="10" t="s">
        <v>21</v>
      </c>
      <c r="B48" s="10" t="s">
        <v>20</v>
      </c>
      <c r="C48" s="16" t="s">
        <v>19</v>
      </c>
      <c r="D48" s="16"/>
      <c r="E48" s="16"/>
      <c r="F48" s="16"/>
      <c r="G48" s="16"/>
    </row>
    <row r="49" spans="1:7" x14ac:dyDescent="0.4">
      <c r="A49" s="1">
        <v>25</v>
      </c>
      <c r="B49" s="8">
        <v>32952</v>
      </c>
      <c r="C49" s="15" t="s">
        <v>18</v>
      </c>
      <c r="D49" s="15"/>
      <c r="E49" s="15"/>
      <c r="F49" s="15"/>
      <c r="G49" s="15"/>
    </row>
    <row r="50" spans="1:7" x14ac:dyDescent="0.4">
      <c r="A50" s="1">
        <v>26</v>
      </c>
      <c r="B50" s="8">
        <v>36688</v>
      </c>
      <c r="C50" s="15" t="s">
        <v>17</v>
      </c>
      <c r="D50" s="15"/>
      <c r="E50" s="15"/>
      <c r="F50" s="15"/>
      <c r="G50" s="15"/>
    </row>
    <row r="51" spans="1:7" x14ac:dyDescent="0.4">
      <c r="D51" s="7"/>
      <c r="F51" s="7"/>
      <c r="G51" s="7" t="s">
        <v>16</v>
      </c>
    </row>
  </sheetData>
  <sheetProtection sheet="1" objects="1" scenarios="1"/>
  <mergeCells count="31">
    <mergeCell ref="F34:G34"/>
    <mergeCell ref="F35:G35"/>
    <mergeCell ref="F36:G36"/>
    <mergeCell ref="F41:G41"/>
    <mergeCell ref="C50:G50"/>
    <mergeCell ref="F38:G38"/>
    <mergeCell ref="F39:G39"/>
    <mergeCell ref="C49:G49"/>
    <mergeCell ref="C48:G48"/>
    <mergeCell ref="F37:G37"/>
    <mergeCell ref="F43:G43"/>
    <mergeCell ref="F44:G44"/>
    <mergeCell ref="F45:G45"/>
    <mergeCell ref="F40:G40"/>
    <mergeCell ref="A1:G1"/>
    <mergeCell ref="C4:F4"/>
    <mergeCell ref="F31:G31"/>
    <mergeCell ref="F32:G32"/>
    <mergeCell ref="F33:G33"/>
    <mergeCell ref="A2:G2"/>
    <mergeCell ref="A3:G3"/>
    <mergeCell ref="C6:G6"/>
    <mergeCell ref="C9:G9"/>
    <mergeCell ref="C20:G20"/>
    <mergeCell ref="F29:G29"/>
    <mergeCell ref="F30:G30"/>
    <mergeCell ref="C19:G19"/>
    <mergeCell ref="F8:G8"/>
    <mergeCell ref="F15:G15"/>
    <mergeCell ref="F16:G16"/>
    <mergeCell ref="C10:G10"/>
  </mergeCells>
  <phoneticPr fontId="1"/>
  <conditionalFormatting sqref="F16:G16">
    <cfRule type="containsText" dxfId="1" priority="2" operator="containsText" text="要確認">
      <formula>NOT(ISERROR(SEARCH("要確認",F16)))</formula>
    </cfRule>
  </conditionalFormatting>
  <conditionalFormatting sqref="F41:G41">
    <cfRule type="containsText" dxfId="0" priority="1" operator="containsText" text="要確認">
      <formula>NOT(ISERROR(SEARCH("要確認",F41)))</formula>
    </cfRule>
  </conditionalFormatting>
  <dataValidations count="7">
    <dataValidation type="date" errorStyle="information" allowBlank="1" showInputMessage="1" showErrorMessage="1" error="日付を入力してください_x000a_現在に至る場合は「2025/3/31」と入力してください" sqref="C30:C39 C44" xr:uid="{FDD96303-B118-431A-8970-6419347916CD}">
      <formula1>1</formula1>
      <formula2>45747</formula2>
    </dataValidation>
    <dataValidation type="whole" errorStyle="information" allowBlank="1" showInputMessage="1" showErrorMessage="1" error="数字を入力してください" sqref="C25" xr:uid="{35658009-5D85-49A2-8947-F303CBDEDE26}">
      <formula1>0</formula1>
      <formula2>100000</formula2>
    </dataValidation>
    <dataValidation type="whole" errorStyle="information" allowBlank="1" showInputMessage="1" showErrorMessage="1" error="数字を入力してください" sqref="C14" xr:uid="{223E298D-5D0E-4047-A333-68A880255DC0}">
      <formula1>1</formula1>
      <formula2>100000</formula2>
    </dataValidation>
    <dataValidation type="date" errorStyle="information" allowBlank="1" showInputMessage="1" showErrorMessage="1" error="入力してください_x000a_現在に至る場合は「2025/3/31」と入力してください" sqref="C45" xr:uid="{700836ED-AC8D-44D1-A9E5-939D31AD64B9}">
      <formula1>1</formula1>
      <formula2>45747</formula2>
    </dataValidation>
    <dataValidation type="date" errorStyle="information" allowBlank="1" showInputMessage="1" showErrorMessage="1" error="日付を入力してください" sqref="C8 C15 B20 C26 B30:B39 B44:B45 B49:B50" xr:uid="{BEC4CE0C-5CF7-4F68-B148-C7AA18FC5991}">
      <formula1>1</formula1>
      <formula2>45747</formula2>
    </dataValidation>
    <dataValidation type="list" errorStyle="information" allowBlank="1" showInputMessage="1" showErrorMessage="1" error="プルダウンから選んでください" sqref="C7" xr:uid="{210C5626-2FC3-4436-9C3E-066E7882ABDC}">
      <formula1>"男性,女性,無回答"</formula1>
    </dataValidation>
    <dataValidation type="list" errorStyle="information" allowBlank="1" showInputMessage="1" showErrorMessage="1" error="プルダウンから選んでください" sqref="C24" xr:uid="{FA96C34D-C620-4F0B-8C52-5267C06D9614}">
      <formula1>"診療エックス線技師,診療放射線技師"</formula1>
    </dataValidation>
  </dataValidations>
  <pageMargins left="0.70866141732283472" right="0.70866141732283472" top="0.51181102362204722" bottom="0.51181102362204722" header="0.31496062992125984" footer="0.31496062992125984"/>
  <pageSetup paperSize="9" orientation="portrait" r:id="rId1"/>
  <headerFooter>
    <oddFooter>&amp;C&amp;"游ゴシック Medium,標準"&amp;8&amp;P / &amp;N ページ&amp;R&amp;"游ゴシック Medium,標準"&amp;8 20240802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E09BB8BE30F441AD37FCD332341AAE" ma:contentTypeVersion="16" ma:contentTypeDescription="新しいドキュメントを作成します。" ma:contentTypeScope="" ma:versionID="cfb4f252cd9a59f0b93368697a54d14a">
  <xsd:schema xmlns:xsd="http://www.w3.org/2001/XMLSchema" xmlns:xs="http://www.w3.org/2001/XMLSchema" xmlns:p="http://schemas.microsoft.com/office/2006/metadata/properties" xmlns:ns2="90177ee5-4735-4b28-8557-e86b582dc100" xmlns:ns3="582e7927-63b0-4555-8416-7891ced5b928" targetNamespace="http://schemas.microsoft.com/office/2006/metadata/properties" ma:root="true" ma:fieldsID="4caff917480b91c66f9f6a37a293f78d" ns2:_="" ns3:_="">
    <xsd:import namespace="90177ee5-4735-4b28-8557-e86b582dc100"/>
    <xsd:import namespace="582e7927-63b0-4555-8416-7891ced5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77ee5-4735-4b28-8557-e86b582dc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960a825-e653-43c4-bb1e-3711ee10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e7927-63b0-4555-8416-7891ced5b92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18c5f7-fd61-4d3c-8e63-ce922a15d956}" ma:internalName="TaxCatchAll" ma:showField="CatchAllData" ma:web="582e7927-63b0-4555-8416-7891ced5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2e7927-63b0-4555-8416-7891ced5b928" xsi:nil="true"/>
    <lcf76f155ced4ddcb4097134ff3c332f xmlns="90177ee5-4735-4b28-8557-e86b582dc1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FE917F-63A8-4649-A352-4486A3A50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177ee5-4735-4b28-8557-e86b582dc100"/>
    <ds:schemaRef ds:uri="582e7927-63b0-4555-8416-7891ced5b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565DC-F8EB-41E3-A877-68A7C3BFF9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60EE6-A74C-434F-8AAF-F043D7A9AA85}">
  <ds:schemaRefs>
    <ds:schemaRef ds:uri="http://schemas.openxmlformats.org/package/2006/metadata/core-properties"/>
    <ds:schemaRef ds:uri="http://schemas.microsoft.com/office/2006/documentManagement/types"/>
    <ds:schemaRef ds:uri="90177ee5-4735-4b28-8557-e86b582dc100"/>
    <ds:schemaRef ds:uri="http://purl.org/dc/terms/"/>
    <ds:schemaRef ds:uri="http://purl.org/dc/dcmitype/"/>
    <ds:schemaRef ds:uri="582e7927-63b0-4555-8416-7891ced5b92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(様式4)30年申請書</vt:lpstr>
      <vt:lpstr>(様式5)30年履歴書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2024-07-31T01:38:30Z</cp:lastPrinted>
  <dcterms:created xsi:type="dcterms:W3CDTF">2024-06-25T01:02:00Z</dcterms:created>
  <dcterms:modified xsi:type="dcterms:W3CDTF">2025-11-06T04:25:24Z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0x010100BCE09BB8BE30F441AD37FCD332341AAE</vt:lpwstr>
  </property>
  <property fmtid="{D5CDD505-2E9C-101B-9397-08002B2CF9AE}" pid="3" name="MediaServiceImageTags">
    <vt:lpwstr/>
  </property>
</Properties>
</file>